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Z:\project\Madison\WestJefferson\MAD-WJE-1909ParkdaleSanitarySewerReplacement\Bidding\5-BidOpening\"/>
    </mc:Choice>
  </mc:AlternateContent>
  <xr:revisionPtr revIDLastSave="0" documentId="13_ncr:1_{7F746ABD-E329-4719-937C-715B168111F6}" xr6:coauthVersionLast="45" xr6:coauthVersionMax="45" xr10:uidLastSave="{00000000-0000-0000-0000-000000000000}"/>
  <bookViews>
    <workbookView xWindow="23880" yWindow="-120" windowWidth="24240" windowHeight="17640" xr2:uid="{00000000-000D-0000-FFFF-FFFF00000000}"/>
  </bookViews>
  <sheets>
    <sheet name="Sheet1" sheetId="1" r:id="rId1"/>
  </sheets>
  <calcPr calcId="191029"/>
  <customWorkbookViews>
    <customWorkbookView name="law22 - Personal View" guid="{F9BDD4E4-0477-11D3-9BBE-00104B7B564E}" mergeInterval="0" personalView="1" maximized="1" windowWidth="1020" windowHeight="577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0" i="1" l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K8" i="1"/>
  <c r="K9" i="1"/>
  <c r="K10" i="1"/>
  <c r="K11" i="1"/>
  <c r="K12" i="1"/>
  <c r="K13" i="1"/>
  <c r="K14" i="1"/>
  <c r="K15" i="1"/>
  <c r="K16" i="1"/>
  <c r="K17" i="1"/>
  <c r="K18" i="1"/>
  <c r="K19" i="1"/>
  <c r="K7" i="1"/>
  <c r="I20" i="1"/>
  <c r="I8" i="1"/>
  <c r="I9" i="1"/>
  <c r="I10" i="1"/>
  <c r="I11" i="1"/>
  <c r="I12" i="1"/>
  <c r="I13" i="1"/>
  <c r="I14" i="1"/>
  <c r="I15" i="1"/>
  <c r="I16" i="1"/>
  <c r="I17" i="1"/>
  <c r="I18" i="1"/>
  <c r="I19" i="1"/>
  <c r="I7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S20" i="1" l="1"/>
  <c r="Q20" i="1"/>
  <c r="M20" i="1"/>
  <c r="K20" i="1"/>
</calcChain>
</file>

<file path=xl/sharedStrings.xml><?xml version="1.0" encoding="utf-8"?>
<sst xmlns="http://schemas.openxmlformats.org/spreadsheetml/2006/main" count="78" uniqueCount="36">
  <si>
    <t xml:space="preserve"> </t>
  </si>
  <si>
    <t>ITEM</t>
  </si>
  <si>
    <t>UNIT OF</t>
  </si>
  <si>
    <t>APPROX.</t>
  </si>
  <si>
    <t>TOTAL</t>
  </si>
  <si>
    <t>NO.</t>
  </si>
  <si>
    <t>DESCRIPTION</t>
  </si>
  <si>
    <t>MEASURE</t>
  </si>
  <si>
    <t>QTY.</t>
  </si>
  <si>
    <t>COST</t>
  </si>
  <si>
    <t>REF.</t>
  </si>
  <si>
    <r>
      <t xml:space="preserve">
</t>
    </r>
    <r>
      <rPr>
        <sz val="25"/>
        <color rgb="FF7FBA00"/>
        <rFont val="Museo Slab 300"/>
        <family val="3"/>
      </rPr>
      <t>Bid Tabulation</t>
    </r>
    <r>
      <rPr>
        <b/>
        <sz val="14"/>
        <color indexed="23"/>
        <rFont val="Century Gothic"/>
        <family val="2"/>
      </rPr>
      <t xml:space="preserve">
</t>
    </r>
    <r>
      <rPr>
        <b/>
        <sz val="11"/>
        <rFont val="Century Gothic"/>
        <family val="2"/>
      </rPr>
      <t xml:space="preserve">Village of West Jefferson
</t>
    </r>
    <r>
      <rPr>
        <sz val="11"/>
        <rFont val="Century Gothic"/>
        <family val="2"/>
      </rPr>
      <t>Parkdale Drive Sanitary Sewer Replacement</t>
    </r>
  </si>
  <si>
    <t>CLEARING AND GRUBBING, AS PER PLAN</t>
  </si>
  <si>
    <t>LUMP</t>
  </si>
  <si>
    <t>REMOVED, AS PER PLAN</t>
  </si>
  <si>
    <t>MANHOLE REMOVED</t>
  </si>
  <si>
    <t>EACH</t>
  </si>
  <si>
    <t>FENCE REMOVED AND REBUILT, IN KIND</t>
  </si>
  <si>
    <t>FT.</t>
  </si>
  <si>
    <t>4" CONDUIT, TYPE B, 707.45, AS PER PLAN</t>
  </si>
  <si>
    <t>6" CONDUIT, TYPE B, 707.45, AS PER PLAN</t>
  </si>
  <si>
    <t>8" CONDUIT, TYPE B, 707.45, AS PER PLAN</t>
  </si>
  <si>
    <t>12" CONDUIT, TYPE B, 707.45, AS PER PLAN</t>
  </si>
  <si>
    <t>SANITARY SEWER, AS PER PLAN</t>
  </si>
  <si>
    <t>SANITARY SEWER MANHOLE, AS PER PLAN</t>
  </si>
  <si>
    <t>SANITARY SEWER LATERAL, AS PER PLAN</t>
  </si>
  <si>
    <t>SEEDING AND MULCHING, CLASS 1, AS PER PLAN</t>
  </si>
  <si>
    <t>S.Y.</t>
  </si>
  <si>
    <t>SPEC.</t>
  </si>
  <si>
    <t>FILL AND PLUG EXISTING CONDUIT</t>
  </si>
  <si>
    <t>BK Layer LLC
Perrysville, OH</t>
  </si>
  <si>
    <t>Kinnison Excavating
Piqua, OH</t>
  </si>
  <si>
    <t>Majors Enterprises Inc.
Monroe, OH</t>
  </si>
  <si>
    <t>J &amp; J Schlaegel, Inc.
Urbana, OH</t>
  </si>
  <si>
    <t>Waugh Construction
Crown City, OH</t>
  </si>
  <si>
    <t>Fillmore Construction
Leesburg, OH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</si>
</sst>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mmmm\ d\,\ yyyy"/>
    <numFmt numFmtId="165" formatCode="&quot;$&quot;#,##0.00"/>
  </numFmts>
  <fonts count="14" x14ac:knownFonts="1">
    <font>
      <sz val="10"/>
      <name val="Arial"/>
    </font>
    <font>
      <sz val="10"/>
      <name val="Arial"/>
    </font>
    <font>
      <sz val="10"/>
      <name val="Century Gothic"/>
      <family val="2"/>
    </font>
    <font>
      <b/>
      <sz val="14"/>
      <name val="Century Gothic"/>
      <family val="2"/>
    </font>
    <font>
      <sz val="9"/>
      <name val="Century Gothic"/>
      <family val="2"/>
    </font>
    <font>
      <sz val="14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8"/>
      <name val="Century Gothic"/>
      <family val="2"/>
    </font>
    <font>
      <b/>
      <sz val="14"/>
      <color theme="1" tint="0.499984740745262"/>
      <name val="Century Gothic"/>
      <family val="2"/>
    </font>
    <font>
      <sz val="25"/>
      <color rgb="FF7FBA00"/>
      <name val="Museo Slab 300"/>
      <family val="3"/>
    </font>
    <font>
      <b/>
      <sz val="14"/>
      <color indexed="23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Continuous" wrapText="1"/>
    </xf>
    <xf numFmtId="0" fontId="5" fillId="0" borderId="0" xfId="0" applyFont="1" applyAlignment="1">
      <alignment horizontal="centerContinuous"/>
    </xf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right"/>
    </xf>
    <xf numFmtId="0" fontId="6" fillId="2" borderId="0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7" fillId="2" borderId="0" xfId="0" applyFont="1" applyFill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right"/>
    </xf>
    <xf numFmtId="0" fontId="7" fillId="2" borderId="0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165" fontId="2" fillId="0" borderId="1" xfId="0" applyNumberFormat="1" applyFont="1" applyBorder="1" applyAlignment="1">
      <alignment horizontal="right"/>
    </xf>
    <xf numFmtId="165" fontId="2" fillId="0" borderId="2" xfId="0" applyNumberFormat="1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8" fillId="0" borderId="0" xfId="0" applyFont="1"/>
    <xf numFmtId="7" fontId="6" fillId="0" borderId="0" xfId="1" applyNumberFormat="1" applyFont="1" applyAlignment="1"/>
    <xf numFmtId="165" fontId="6" fillId="0" borderId="0" xfId="0" applyNumberFormat="1" applyFont="1" applyBorder="1"/>
    <xf numFmtId="165" fontId="6" fillId="0" borderId="3" xfId="0" applyNumberFormat="1" applyFont="1" applyBorder="1"/>
    <xf numFmtId="0" fontId="6" fillId="0" borderId="0" xfId="0" applyFont="1" applyBorder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/>
    <xf numFmtId="165" fontId="2" fillId="2" borderId="0" xfId="0" applyNumberFormat="1" applyFont="1" applyFill="1" applyAlignment="1">
      <alignment horizontal="right"/>
    </xf>
    <xf numFmtId="0" fontId="2" fillId="0" borderId="0" xfId="0" applyFont="1" applyBorder="1"/>
    <xf numFmtId="0" fontId="2" fillId="0" borderId="0" xfId="0" applyFont="1" applyAlignment="1">
      <alignment horizontal="center"/>
    </xf>
    <xf numFmtId="165" fontId="2" fillId="0" borderId="0" xfId="0" applyNumberFormat="1" applyFont="1"/>
    <xf numFmtId="165" fontId="2" fillId="0" borderId="0" xfId="0" applyNumberFormat="1" applyFont="1" applyBorder="1"/>
    <xf numFmtId="0" fontId="2" fillId="0" borderId="0" xfId="0" applyFont="1" applyBorder="1" applyAlignment="1">
      <alignment horizontal="center"/>
    </xf>
    <xf numFmtId="165" fontId="9" fillId="0" borderId="0" xfId="0" applyNumberFormat="1" applyFont="1" applyBorder="1"/>
    <xf numFmtId="165" fontId="9" fillId="0" borderId="0" xfId="0" applyNumberFormat="1" applyFont="1"/>
    <xf numFmtId="165" fontId="8" fillId="0" borderId="0" xfId="0" applyNumberFormat="1" applyFont="1"/>
    <xf numFmtId="0" fontId="2" fillId="0" borderId="0" xfId="0" applyFont="1" applyBorder="1" applyAlignment="1">
      <alignment horizontal="left"/>
    </xf>
    <xf numFmtId="4" fontId="2" fillId="0" borderId="0" xfId="0" applyNumberFormat="1" applyFont="1"/>
    <xf numFmtId="0" fontId="2" fillId="0" borderId="0" xfId="0" quotePrefix="1" applyFont="1" applyAlignment="1">
      <alignment horizontal="left"/>
    </xf>
    <xf numFmtId="4" fontId="10" fillId="0" borderId="0" xfId="0" applyNumberFormat="1" applyFont="1"/>
    <xf numFmtId="7" fontId="2" fillId="0" borderId="0" xfId="0" applyNumberFormat="1" applyFont="1" applyBorder="1"/>
    <xf numFmtId="0" fontId="10" fillId="0" borderId="0" xfId="0" applyFont="1" applyAlignment="1">
      <alignment horizontal="center"/>
    </xf>
    <xf numFmtId="7" fontId="6" fillId="0" borderId="3" xfId="0" applyNumberFormat="1" applyFont="1" applyBorder="1"/>
    <xf numFmtId="164" fontId="9" fillId="0" borderId="0" xfId="0" applyNumberFormat="1" applyFont="1" applyAlignment="1">
      <alignment horizontal="right"/>
    </xf>
    <xf numFmtId="164" fontId="9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horizontal="right"/>
    </xf>
    <xf numFmtId="0" fontId="4" fillId="0" borderId="1" xfId="0" applyFont="1" applyBorder="1" applyAlignment="1">
      <alignment horizontal="right" wrapText="1"/>
    </xf>
    <xf numFmtId="0" fontId="4" fillId="0" borderId="2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2" fillId="0" borderId="0" xfId="0" applyFont="1" applyAlignment="1">
      <alignment horizontal="center" wrapText="1"/>
    </xf>
    <xf numFmtId="7" fontId="2" fillId="0" borderId="0" xfId="1" applyNumberFormat="1" applyFont="1" applyFill="1" applyAlignment="1">
      <alignment horizontal="right"/>
    </xf>
    <xf numFmtId="7" fontId="2" fillId="0" borderId="0" xfId="1" applyNumberFormat="1" applyFont="1" applyFill="1" applyBorder="1" applyAlignment="1">
      <alignment horizontal="right"/>
    </xf>
    <xf numFmtId="0" fontId="2" fillId="0" borderId="0" xfId="0" applyFont="1" applyAlignment="1">
      <alignment wrapText="1"/>
    </xf>
    <xf numFmtId="0" fontId="2" fillId="0" borderId="0" xfId="0" quotePrefix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131669</xdr:rowOff>
    </xdr:from>
    <xdr:to>
      <xdr:col>2</xdr:col>
      <xdr:colOff>2190750</xdr:colOff>
      <xdr:row>2</xdr:row>
      <xdr:rowOff>722219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184" y="131669"/>
          <a:ext cx="2555501" cy="1061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3"/>
  <sheetViews>
    <sheetView tabSelected="1" topLeftCell="B1" zoomScaleNormal="100" workbookViewId="0">
      <selection activeCell="J13" sqref="J13"/>
    </sheetView>
  </sheetViews>
  <sheetFormatPr defaultColWidth="8.85546875" defaultRowHeight="13.5" x14ac:dyDescent="0.25"/>
  <cols>
    <col min="1" max="1" width="4.5703125" style="1" bestFit="1" customWidth="1"/>
    <col min="2" max="2" width="6.140625" style="36" bestFit="1" customWidth="1"/>
    <col min="3" max="3" width="45.5703125" style="1" bestFit="1" customWidth="1"/>
    <col min="4" max="4" width="9.28515625" style="1" bestFit="1" customWidth="1"/>
    <col min="5" max="5" width="9.42578125" style="1" bestFit="1" customWidth="1"/>
    <col min="6" max="6" width="10.7109375" style="1" bestFit="1" customWidth="1"/>
    <col min="7" max="7" width="11.85546875" style="1" bestFit="1" customWidth="1"/>
    <col min="8" max="8" width="10.140625" style="1" customWidth="1"/>
    <col min="9" max="9" width="11.140625" style="1" bestFit="1" customWidth="1"/>
    <col min="10" max="10" width="10.140625" style="1" customWidth="1"/>
    <col min="11" max="11" width="11.140625" style="1" bestFit="1" customWidth="1"/>
    <col min="12" max="12" width="10.140625" style="1" customWidth="1"/>
    <col min="13" max="13" width="11.140625" style="1" bestFit="1" customWidth="1"/>
    <col min="14" max="14" width="10.140625" style="1" customWidth="1"/>
    <col min="15" max="15" width="11.140625" style="1" bestFit="1" customWidth="1"/>
    <col min="16" max="16" width="10.140625" style="1" customWidth="1"/>
    <col min="17" max="17" width="11.140625" style="1" bestFit="1" customWidth="1"/>
    <col min="18" max="18" width="10.140625" style="1" customWidth="1"/>
    <col min="19" max="19" width="11.140625" style="1" bestFit="1" customWidth="1"/>
    <col min="20" max="16384" width="8.85546875" style="1"/>
  </cols>
  <sheetData>
    <row r="1" spans="1:19" ht="18.75" customHeight="1" x14ac:dyDescent="0.25">
      <c r="B1" s="52" t="s">
        <v>11</v>
      </c>
      <c r="C1" s="53"/>
      <c r="D1" s="53"/>
      <c r="E1" s="53"/>
      <c r="F1" s="53"/>
      <c r="G1" s="53"/>
    </row>
    <row r="2" spans="1:19" ht="18.75" customHeight="1" x14ac:dyDescent="0.25">
      <c r="B2" s="53"/>
      <c r="C2" s="53"/>
      <c r="D2" s="53"/>
      <c r="E2" s="53"/>
      <c r="F2" s="53"/>
      <c r="G2" s="5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59.25" customHeight="1" x14ac:dyDescent="0.25">
      <c r="B3" s="53"/>
      <c r="C3" s="53"/>
      <c r="D3" s="53"/>
      <c r="E3" s="53"/>
      <c r="F3" s="53"/>
      <c r="G3" s="53"/>
      <c r="H3" s="54" t="s">
        <v>30</v>
      </c>
      <c r="I3" s="55"/>
      <c r="J3" s="54" t="s">
        <v>31</v>
      </c>
      <c r="K3" s="55"/>
      <c r="L3" s="54" t="s">
        <v>32</v>
      </c>
      <c r="M3" s="55"/>
      <c r="N3" s="54" t="s">
        <v>33</v>
      </c>
      <c r="O3" s="55"/>
      <c r="P3" s="54" t="s">
        <v>34</v>
      </c>
      <c r="Q3" s="55"/>
      <c r="R3" s="54" t="s">
        <v>35</v>
      </c>
      <c r="S3" s="55"/>
    </row>
    <row r="4" spans="1:19" ht="14.25" customHeight="1" x14ac:dyDescent="0.3">
      <c r="B4" s="3"/>
      <c r="C4" s="4" t="s">
        <v>0</v>
      </c>
      <c r="D4" s="5" t="s">
        <v>0</v>
      </c>
      <c r="E4" s="5"/>
      <c r="F4" s="50">
        <v>43817</v>
      </c>
      <c r="G4" s="51"/>
      <c r="H4" s="56"/>
      <c r="I4" s="55"/>
      <c r="J4" s="56"/>
      <c r="K4" s="55"/>
      <c r="L4" s="56"/>
      <c r="M4" s="55"/>
      <c r="N4" s="56"/>
      <c r="O4" s="55"/>
      <c r="P4" s="56"/>
      <c r="Q4" s="55"/>
      <c r="R4" s="56"/>
      <c r="S4" s="55"/>
    </row>
    <row r="5" spans="1:19" x14ac:dyDescent="0.25">
      <c r="A5" s="6" t="s">
        <v>10</v>
      </c>
      <c r="B5" s="6" t="s">
        <v>1</v>
      </c>
      <c r="C5" s="7"/>
      <c r="D5" s="8" t="s">
        <v>2</v>
      </c>
      <c r="E5" s="7" t="s">
        <v>3</v>
      </c>
      <c r="F5" s="9" t="s">
        <v>4</v>
      </c>
      <c r="G5" s="10" t="s">
        <v>4</v>
      </c>
      <c r="H5" s="11" t="s">
        <v>4</v>
      </c>
      <c r="I5" s="12" t="s">
        <v>4</v>
      </c>
      <c r="J5" s="11" t="s">
        <v>4</v>
      </c>
      <c r="K5" s="12" t="s">
        <v>4</v>
      </c>
      <c r="L5" s="11" t="s">
        <v>4</v>
      </c>
      <c r="M5" s="12" t="s">
        <v>4</v>
      </c>
      <c r="N5" s="11" t="s">
        <v>4</v>
      </c>
      <c r="O5" s="12" t="s">
        <v>4</v>
      </c>
      <c r="P5" s="11" t="s">
        <v>4</v>
      </c>
      <c r="Q5" s="12" t="s">
        <v>4</v>
      </c>
      <c r="R5" s="11" t="s">
        <v>4</v>
      </c>
      <c r="S5" s="12" t="s">
        <v>4</v>
      </c>
    </row>
    <row r="6" spans="1:19" x14ac:dyDescent="0.25">
      <c r="A6" s="13" t="s">
        <v>5</v>
      </c>
      <c r="B6" s="13" t="s">
        <v>5</v>
      </c>
      <c r="C6" s="14" t="s">
        <v>6</v>
      </c>
      <c r="D6" s="15" t="s">
        <v>7</v>
      </c>
      <c r="E6" s="13" t="s">
        <v>8</v>
      </c>
      <c r="F6" s="16" t="s">
        <v>9</v>
      </c>
      <c r="G6" s="17" t="s">
        <v>9</v>
      </c>
      <c r="H6" s="18" t="s">
        <v>9</v>
      </c>
      <c r="I6" s="19" t="s">
        <v>9</v>
      </c>
      <c r="J6" s="18" t="s">
        <v>9</v>
      </c>
      <c r="K6" s="19" t="s">
        <v>9</v>
      </c>
      <c r="L6" s="18" t="s">
        <v>9</v>
      </c>
      <c r="M6" s="19" t="s">
        <v>9</v>
      </c>
      <c r="N6" s="18" t="s">
        <v>9</v>
      </c>
      <c r="O6" s="19" t="s">
        <v>9</v>
      </c>
      <c r="P6" s="18" t="s">
        <v>9</v>
      </c>
      <c r="Q6" s="19" t="s">
        <v>9</v>
      </c>
      <c r="R6" s="18" t="s">
        <v>9</v>
      </c>
      <c r="S6" s="19" t="s">
        <v>9</v>
      </c>
    </row>
    <row r="7" spans="1:19" ht="15.6" customHeight="1" x14ac:dyDescent="0.25">
      <c r="A7" s="20">
        <v>1</v>
      </c>
      <c r="B7" s="57">
        <v>201</v>
      </c>
      <c r="C7" s="1" t="s">
        <v>12</v>
      </c>
      <c r="D7" s="57" t="s">
        <v>13</v>
      </c>
      <c r="E7" s="36">
        <v>1</v>
      </c>
      <c r="F7" s="58">
        <v>30000</v>
      </c>
      <c r="G7" s="59">
        <f t="shared" ref="G7:G19" si="0">E7*F7</f>
        <v>30000</v>
      </c>
      <c r="H7" s="21">
        <v>2500</v>
      </c>
      <c r="I7" s="22">
        <f>SUM(H7*E7)</f>
        <v>2500</v>
      </c>
      <c r="J7" s="21">
        <v>10000</v>
      </c>
      <c r="K7" s="22">
        <f>SUM(J7*$E7)</f>
        <v>10000</v>
      </c>
      <c r="L7" s="21">
        <v>2500</v>
      </c>
      <c r="M7" s="22">
        <f>SUM(L7*$E7)</f>
        <v>2500</v>
      </c>
      <c r="N7" s="21">
        <v>2500</v>
      </c>
      <c r="O7" s="22">
        <f>SUM(N7*$E7)</f>
        <v>2500</v>
      </c>
      <c r="P7" s="21">
        <v>10000</v>
      </c>
      <c r="Q7" s="22">
        <f>SUM(P7*$E7)</f>
        <v>10000</v>
      </c>
      <c r="R7" s="21">
        <v>7500</v>
      </c>
      <c r="S7" s="22">
        <f>SUM(R7*$E7)</f>
        <v>7500</v>
      </c>
    </row>
    <row r="8" spans="1:19" ht="15.6" customHeight="1" x14ac:dyDescent="0.25">
      <c r="A8" s="20">
        <v>2</v>
      </c>
      <c r="B8" s="57">
        <v>202</v>
      </c>
      <c r="C8" s="1" t="s">
        <v>14</v>
      </c>
      <c r="D8" s="57" t="s">
        <v>13</v>
      </c>
      <c r="E8" s="36">
        <v>1</v>
      </c>
      <c r="F8" s="58">
        <v>20000</v>
      </c>
      <c r="G8" s="59">
        <f t="shared" si="0"/>
        <v>20000</v>
      </c>
      <c r="H8" s="21">
        <v>3000</v>
      </c>
      <c r="I8" s="22">
        <f t="shared" ref="I8:I19" si="1">SUM(H8*E8)</f>
        <v>3000</v>
      </c>
      <c r="J8" s="21">
        <v>10000</v>
      </c>
      <c r="K8" s="22">
        <f t="shared" ref="K8:M19" si="2">SUM(J8*$E8)</f>
        <v>10000</v>
      </c>
      <c r="L8" s="21">
        <v>2350</v>
      </c>
      <c r="M8" s="22">
        <f t="shared" si="2"/>
        <v>2350</v>
      </c>
      <c r="N8" s="21">
        <v>5000</v>
      </c>
      <c r="O8" s="22">
        <f t="shared" ref="O8" si="3">SUM(N8*$E8)</f>
        <v>5000</v>
      </c>
      <c r="P8" s="21">
        <v>10000</v>
      </c>
      <c r="Q8" s="22">
        <f t="shared" ref="Q8" si="4">SUM(P8*$E8)</f>
        <v>10000</v>
      </c>
      <c r="R8" s="21">
        <v>6800</v>
      </c>
      <c r="S8" s="22">
        <f t="shared" ref="S8" si="5">SUM(R8*$E8)</f>
        <v>6800</v>
      </c>
    </row>
    <row r="9" spans="1:19" ht="15.6" customHeight="1" x14ac:dyDescent="0.25">
      <c r="A9" s="20">
        <v>3</v>
      </c>
      <c r="B9" s="57">
        <v>202</v>
      </c>
      <c r="C9" s="1" t="s">
        <v>15</v>
      </c>
      <c r="D9" s="57" t="s">
        <v>16</v>
      </c>
      <c r="E9" s="36">
        <v>1</v>
      </c>
      <c r="F9" s="58">
        <v>2000</v>
      </c>
      <c r="G9" s="59">
        <f t="shared" si="0"/>
        <v>2000</v>
      </c>
      <c r="H9" s="21">
        <v>3000</v>
      </c>
      <c r="I9" s="22">
        <f t="shared" si="1"/>
        <v>3000</v>
      </c>
      <c r="J9" s="21">
        <v>500</v>
      </c>
      <c r="K9" s="22">
        <f t="shared" si="2"/>
        <v>500</v>
      </c>
      <c r="L9" s="21">
        <v>500</v>
      </c>
      <c r="M9" s="22">
        <f t="shared" si="2"/>
        <v>500</v>
      </c>
      <c r="N9" s="21">
        <v>450</v>
      </c>
      <c r="O9" s="22">
        <f t="shared" ref="O9" si="6">SUM(N9*$E9)</f>
        <v>450</v>
      </c>
      <c r="P9" s="21">
        <v>3500</v>
      </c>
      <c r="Q9" s="22">
        <f t="shared" ref="Q9" si="7">SUM(P9*$E9)</f>
        <v>3500</v>
      </c>
      <c r="R9" s="21">
        <v>1000</v>
      </c>
      <c r="S9" s="22">
        <f t="shared" ref="S9" si="8">SUM(R9*$E9)</f>
        <v>1000</v>
      </c>
    </row>
    <row r="10" spans="1:19" ht="15.6" customHeight="1" x14ac:dyDescent="0.25">
      <c r="A10" s="20">
        <v>4</v>
      </c>
      <c r="B10" s="57">
        <v>607</v>
      </c>
      <c r="C10" s="1" t="s">
        <v>17</v>
      </c>
      <c r="D10" s="57" t="s">
        <v>18</v>
      </c>
      <c r="E10" s="36">
        <v>330</v>
      </c>
      <c r="F10" s="58">
        <v>50</v>
      </c>
      <c r="G10" s="59">
        <f t="shared" si="0"/>
        <v>16500</v>
      </c>
      <c r="H10" s="21">
        <v>30</v>
      </c>
      <c r="I10" s="22">
        <f t="shared" si="1"/>
        <v>9900</v>
      </c>
      <c r="J10" s="21">
        <v>25</v>
      </c>
      <c r="K10" s="22">
        <f t="shared" si="2"/>
        <v>8250</v>
      </c>
      <c r="L10" s="21">
        <v>30</v>
      </c>
      <c r="M10" s="22">
        <f t="shared" si="2"/>
        <v>9900</v>
      </c>
      <c r="N10" s="21">
        <v>35</v>
      </c>
      <c r="O10" s="22">
        <f t="shared" ref="O10" si="9">SUM(N10*$E10)</f>
        <v>11550</v>
      </c>
      <c r="P10" s="21">
        <v>10</v>
      </c>
      <c r="Q10" s="22">
        <f t="shared" ref="Q10" si="10">SUM(P10*$E10)</f>
        <v>3300</v>
      </c>
      <c r="R10" s="21">
        <v>30</v>
      </c>
      <c r="S10" s="22">
        <f t="shared" ref="S10" si="11">SUM(R10*$E10)</f>
        <v>9900</v>
      </c>
    </row>
    <row r="11" spans="1:19" ht="15.6" customHeight="1" x14ac:dyDescent="0.25">
      <c r="A11" s="20">
        <v>5</v>
      </c>
      <c r="B11" s="57">
        <v>611</v>
      </c>
      <c r="C11" s="1" t="s">
        <v>19</v>
      </c>
      <c r="D11" s="36" t="s">
        <v>18</v>
      </c>
      <c r="E11" s="36">
        <v>50</v>
      </c>
      <c r="F11" s="58">
        <v>12</v>
      </c>
      <c r="G11" s="59">
        <f t="shared" si="0"/>
        <v>600</v>
      </c>
      <c r="H11" s="21">
        <v>15</v>
      </c>
      <c r="I11" s="22">
        <f t="shared" si="1"/>
        <v>750</v>
      </c>
      <c r="J11" s="21">
        <v>10</v>
      </c>
      <c r="K11" s="22">
        <f t="shared" si="2"/>
        <v>500</v>
      </c>
      <c r="L11" s="21">
        <v>25</v>
      </c>
      <c r="M11" s="22">
        <f t="shared" si="2"/>
        <v>1250</v>
      </c>
      <c r="N11" s="21">
        <v>12</v>
      </c>
      <c r="O11" s="22">
        <f t="shared" ref="O11" si="12">SUM(N11*$E11)</f>
        <v>600</v>
      </c>
      <c r="P11" s="21">
        <v>1</v>
      </c>
      <c r="Q11" s="22">
        <f t="shared" ref="Q11" si="13">SUM(P11*$E11)</f>
        <v>50</v>
      </c>
      <c r="R11" s="21">
        <v>25</v>
      </c>
      <c r="S11" s="22">
        <f t="shared" ref="S11" si="14">SUM(R11*$E11)</f>
        <v>1250</v>
      </c>
    </row>
    <row r="12" spans="1:19" ht="15.6" customHeight="1" x14ac:dyDescent="0.25">
      <c r="A12" s="20">
        <v>6</v>
      </c>
      <c r="B12" s="57">
        <v>611</v>
      </c>
      <c r="C12" s="1" t="s">
        <v>20</v>
      </c>
      <c r="D12" s="57" t="s">
        <v>18</v>
      </c>
      <c r="E12" s="57">
        <v>50</v>
      </c>
      <c r="F12" s="58">
        <v>15</v>
      </c>
      <c r="G12" s="59">
        <f t="shared" si="0"/>
        <v>750</v>
      </c>
      <c r="H12" s="21">
        <v>20</v>
      </c>
      <c r="I12" s="22">
        <f t="shared" si="1"/>
        <v>1000</v>
      </c>
      <c r="J12" s="21">
        <v>15</v>
      </c>
      <c r="K12" s="22">
        <f t="shared" si="2"/>
        <v>750</v>
      </c>
      <c r="L12" s="21">
        <v>25</v>
      </c>
      <c r="M12" s="22">
        <f t="shared" si="2"/>
        <v>1250</v>
      </c>
      <c r="N12" s="21">
        <v>13</v>
      </c>
      <c r="O12" s="22">
        <f t="shared" ref="O12" si="15">SUM(N12*$E12)</f>
        <v>650</v>
      </c>
      <c r="P12" s="21">
        <v>1</v>
      </c>
      <c r="Q12" s="22">
        <f t="shared" ref="Q12" si="16">SUM(P12*$E12)</f>
        <v>50</v>
      </c>
      <c r="R12" s="21">
        <v>30</v>
      </c>
      <c r="S12" s="22">
        <f t="shared" ref="S12" si="17">SUM(R12*$E12)</f>
        <v>1500</v>
      </c>
    </row>
    <row r="13" spans="1:19" ht="15.6" customHeight="1" x14ac:dyDescent="0.25">
      <c r="A13" s="20">
        <v>7</v>
      </c>
      <c r="B13" s="57">
        <v>611</v>
      </c>
      <c r="C13" s="1" t="s">
        <v>21</v>
      </c>
      <c r="D13" s="36" t="s">
        <v>18</v>
      </c>
      <c r="E13" s="36">
        <v>50</v>
      </c>
      <c r="F13" s="58">
        <v>18</v>
      </c>
      <c r="G13" s="59">
        <f t="shared" si="0"/>
        <v>900</v>
      </c>
      <c r="H13" s="21">
        <v>25</v>
      </c>
      <c r="I13" s="22">
        <f t="shared" si="1"/>
        <v>1250</v>
      </c>
      <c r="J13" s="21">
        <v>20</v>
      </c>
      <c r="K13" s="22">
        <f t="shared" si="2"/>
        <v>1000</v>
      </c>
      <c r="L13" s="21">
        <v>25</v>
      </c>
      <c r="M13" s="22">
        <f t="shared" si="2"/>
        <v>1250</v>
      </c>
      <c r="N13" s="21">
        <v>15</v>
      </c>
      <c r="O13" s="22">
        <f t="shared" ref="O13" si="18">SUM(N13*$E13)</f>
        <v>750</v>
      </c>
      <c r="P13" s="21">
        <v>1</v>
      </c>
      <c r="Q13" s="22">
        <f t="shared" ref="Q13" si="19">SUM(P13*$E13)</f>
        <v>50</v>
      </c>
      <c r="R13" s="21">
        <v>35</v>
      </c>
      <c r="S13" s="22">
        <f t="shared" ref="S13" si="20">SUM(R13*$E13)</f>
        <v>1750</v>
      </c>
    </row>
    <row r="14" spans="1:19" ht="15.6" customHeight="1" x14ac:dyDescent="0.25">
      <c r="A14" s="20">
        <v>8</v>
      </c>
      <c r="B14" s="57">
        <v>611</v>
      </c>
      <c r="C14" s="1" t="s">
        <v>22</v>
      </c>
      <c r="D14" s="36" t="s">
        <v>18</v>
      </c>
      <c r="E14" s="36">
        <v>50</v>
      </c>
      <c r="F14" s="58">
        <v>20</v>
      </c>
      <c r="G14" s="59">
        <f t="shared" si="0"/>
        <v>1000</v>
      </c>
      <c r="H14" s="21">
        <v>30</v>
      </c>
      <c r="I14" s="22">
        <f t="shared" si="1"/>
        <v>1500</v>
      </c>
      <c r="J14" s="21">
        <v>25</v>
      </c>
      <c r="K14" s="22">
        <f t="shared" si="2"/>
        <v>1250</v>
      </c>
      <c r="L14" s="21">
        <v>25</v>
      </c>
      <c r="M14" s="22">
        <f t="shared" si="2"/>
        <v>1250</v>
      </c>
      <c r="N14" s="21">
        <v>20</v>
      </c>
      <c r="O14" s="22">
        <f t="shared" ref="O14" si="21">SUM(N14*$E14)</f>
        <v>1000</v>
      </c>
      <c r="P14" s="21">
        <v>1</v>
      </c>
      <c r="Q14" s="22">
        <f t="shared" ref="Q14" si="22">SUM(P14*$E14)</f>
        <v>50</v>
      </c>
      <c r="R14" s="21">
        <v>50</v>
      </c>
      <c r="S14" s="22">
        <f t="shared" ref="S14" si="23">SUM(R14*$E14)</f>
        <v>2500</v>
      </c>
    </row>
    <row r="15" spans="1:19" ht="15.6" customHeight="1" x14ac:dyDescent="0.25">
      <c r="A15" s="20">
        <v>9</v>
      </c>
      <c r="B15" s="36">
        <v>611</v>
      </c>
      <c r="C15" s="1" t="s">
        <v>23</v>
      </c>
      <c r="D15" s="36" t="s">
        <v>18</v>
      </c>
      <c r="E15" s="36">
        <v>1208</v>
      </c>
      <c r="F15" s="58">
        <v>65</v>
      </c>
      <c r="G15" s="59">
        <f t="shared" si="0"/>
        <v>78520</v>
      </c>
      <c r="H15" s="21">
        <v>75</v>
      </c>
      <c r="I15" s="22">
        <f t="shared" si="1"/>
        <v>90600</v>
      </c>
      <c r="J15" s="21">
        <v>70</v>
      </c>
      <c r="K15" s="22">
        <f t="shared" si="2"/>
        <v>84560</v>
      </c>
      <c r="L15" s="21">
        <v>85</v>
      </c>
      <c r="M15" s="22">
        <f t="shared" si="2"/>
        <v>102680</v>
      </c>
      <c r="N15" s="21">
        <v>98.32</v>
      </c>
      <c r="O15" s="22">
        <f t="shared" ref="O15" si="24">SUM(N15*$E15)</f>
        <v>118770.56</v>
      </c>
      <c r="P15" s="21">
        <v>100</v>
      </c>
      <c r="Q15" s="22">
        <f t="shared" ref="Q15" si="25">SUM(P15*$E15)</f>
        <v>120800</v>
      </c>
      <c r="R15" s="21">
        <v>100</v>
      </c>
      <c r="S15" s="22">
        <f t="shared" ref="S15" si="26">SUM(R15*$E15)</f>
        <v>120800</v>
      </c>
    </row>
    <row r="16" spans="1:19" ht="15.6" customHeight="1" x14ac:dyDescent="0.25">
      <c r="A16" s="20">
        <v>10</v>
      </c>
      <c r="B16" s="57">
        <v>611</v>
      </c>
      <c r="C16" s="60" t="s">
        <v>24</v>
      </c>
      <c r="D16" s="36" t="s">
        <v>16</v>
      </c>
      <c r="E16" s="36">
        <v>7</v>
      </c>
      <c r="F16" s="58">
        <v>5000</v>
      </c>
      <c r="G16" s="59">
        <f t="shared" si="0"/>
        <v>35000</v>
      </c>
      <c r="H16" s="21">
        <v>3600</v>
      </c>
      <c r="I16" s="22">
        <f t="shared" si="1"/>
        <v>25200</v>
      </c>
      <c r="J16" s="21">
        <v>4250</v>
      </c>
      <c r="K16" s="22">
        <f t="shared" si="2"/>
        <v>29750</v>
      </c>
      <c r="L16" s="21">
        <v>7000</v>
      </c>
      <c r="M16" s="22">
        <f t="shared" si="2"/>
        <v>49000</v>
      </c>
      <c r="N16" s="21">
        <v>3550</v>
      </c>
      <c r="O16" s="22">
        <f t="shared" ref="O16" si="27">SUM(N16*$E16)</f>
        <v>24850</v>
      </c>
      <c r="P16" s="21">
        <v>7000</v>
      </c>
      <c r="Q16" s="22">
        <f t="shared" ref="Q16" si="28">SUM(P16*$E16)</f>
        <v>49000</v>
      </c>
      <c r="R16" s="21">
        <v>3000</v>
      </c>
      <c r="S16" s="22">
        <f t="shared" ref="S16" si="29">SUM(R16*$E16)</f>
        <v>21000</v>
      </c>
    </row>
    <row r="17" spans="1:19" ht="15.6" customHeight="1" x14ac:dyDescent="0.25">
      <c r="A17" s="20">
        <v>11</v>
      </c>
      <c r="B17" s="36">
        <v>611</v>
      </c>
      <c r="C17" s="1" t="s">
        <v>25</v>
      </c>
      <c r="D17" s="36" t="s">
        <v>18</v>
      </c>
      <c r="E17" s="36">
        <v>510</v>
      </c>
      <c r="F17" s="58">
        <v>65</v>
      </c>
      <c r="G17" s="59">
        <f t="shared" si="0"/>
        <v>33150</v>
      </c>
      <c r="H17" s="21">
        <v>45</v>
      </c>
      <c r="I17" s="22">
        <f t="shared" si="1"/>
        <v>22950</v>
      </c>
      <c r="J17" s="21">
        <v>100</v>
      </c>
      <c r="K17" s="22">
        <f t="shared" si="2"/>
        <v>51000</v>
      </c>
      <c r="L17" s="21">
        <v>70</v>
      </c>
      <c r="M17" s="22">
        <f t="shared" si="2"/>
        <v>35700</v>
      </c>
      <c r="N17" s="21">
        <v>69.069999999999993</v>
      </c>
      <c r="O17" s="22">
        <f t="shared" ref="O17" si="30">SUM(N17*$E17)</f>
        <v>35225.699999999997</v>
      </c>
      <c r="P17" s="21">
        <v>45.4</v>
      </c>
      <c r="Q17" s="22">
        <f t="shared" ref="Q17" si="31">SUM(P17*$E17)</f>
        <v>23154</v>
      </c>
      <c r="R17" s="21">
        <v>150</v>
      </c>
      <c r="S17" s="22">
        <f t="shared" ref="S17" si="32">SUM(R17*$E17)</f>
        <v>76500</v>
      </c>
    </row>
    <row r="18" spans="1:19" ht="15.6" customHeight="1" x14ac:dyDescent="0.25">
      <c r="A18" s="20">
        <v>12</v>
      </c>
      <c r="B18" s="61">
        <v>659</v>
      </c>
      <c r="C18" s="60" t="s">
        <v>26</v>
      </c>
      <c r="D18" s="36" t="s">
        <v>27</v>
      </c>
      <c r="E18" s="36">
        <v>4114</v>
      </c>
      <c r="F18" s="58">
        <v>3</v>
      </c>
      <c r="G18" s="59">
        <f t="shared" si="0"/>
        <v>12342</v>
      </c>
      <c r="H18" s="21">
        <v>2</v>
      </c>
      <c r="I18" s="22">
        <f t="shared" si="1"/>
        <v>8228</v>
      </c>
      <c r="J18" s="21">
        <v>1</v>
      </c>
      <c r="K18" s="22">
        <f t="shared" si="2"/>
        <v>4114</v>
      </c>
      <c r="L18" s="21">
        <v>1</v>
      </c>
      <c r="M18" s="22">
        <f t="shared" si="2"/>
        <v>4114</v>
      </c>
      <c r="N18" s="21">
        <v>2</v>
      </c>
      <c r="O18" s="22">
        <f t="shared" ref="O18" si="33">SUM(N18*$E18)</f>
        <v>8228</v>
      </c>
      <c r="P18" s="21">
        <v>1</v>
      </c>
      <c r="Q18" s="22">
        <f t="shared" ref="Q18" si="34">SUM(P18*$E18)</f>
        <v>4114</v>
      </c>
      <c r="R18" s="21">
        <v>3</v>
      </c>
      <c r="S18" s="22">
        <f t="shared" ref="S18" si="35">SUM(R18*$E18)</f>
        <v>12342</v>
      </c>
    </row>
    <row r="19" spans="1:19" ht="15.6" customHeight="1" x14ac:dyDescent="0.25">
      <c r="A19" s="20">
        <v>13</v>
      </c>
      <c r="B19" s="61" t="s">
        <v>28</v>
      </c>
      <c r="C19" s="60" t="s">
        <v>29</v>
      </c>
      <c r="D19" s="36" t="s">
        <v>18</v>
      </c>
      <c r="E19" s="36">
        <v>1196</v>
      </c>
      <c r="F19" s="58">
        <v>17</v>
      </c>
      <c r="G19" s="59">
        <f t="shared" si="0"/>
        <v>20332</v>
      </c>
      <c r="H19" s="21">
        <v>30</v>
      </c>
      <c r="I19" s="22">
        <f t="shared" si="1"/>
        <v>35880</v>
      </c>
      <c r="J19" s="21">
        <v>5</v>
      </c>
      <c r="K19" s="22">
        <f t="shared" si="2"/>
        <v>5980</v>
      </c>
      <c r="L19" s="21">
        <v>1</v>
      </c>
      <c r="M19" s="22">
        <f t="shared" si="2"/>
        <v>1196</v>
      </c>
      <c r="N19" s="21">
        <v>7.75</v>
      </c>
      <c r="O19" s="22">
        <f t="shared" ref="O19" si="36">SUM(N19*$E19)</f>
        <v>9269</v>
      </c>
      <c r="P19" s="21">
        <v>3</v>
      </c>
      <c r="Q19" s="22">
        <f t="shared" ref="Q19" si="37">SUM(P19*$E19)</f>
        <v>3588</v>
      </c>
      <c r="R19" s="21">
        <v>10</v>
      </c>
      <c r="S19" s="22">
        <f t="shared" ref="S19" si="38">SUM(R19*$E19)</f>
        <v>11960</v>
      </c>
    </row>
    <row r="20" spans="1:19" s="23" customFormat="1" ht="15" thickBot="1" x14ac:dyDescent="0.25">
      <c r="B20" s="24"/>
      <c r="C20" s="25" t="s">
        <v>4</v>
      </c>
      <c r="D20" s="24"/>
      <c r="E20" s="24"/>
      <c r="F20" s="26"/>
      <c r="G20" s="49">
        <f>SUM(G7:G19)</f>
        <v>251094</v>
      </c>
      <c r="H20" s="27"/>
      <c r="I20" s="28">
        <f>SUM(I7:I19)</f>
        <v>205758</v>
      </c>
      <c r="J20" s="27"/>
      <c r="K20" s="28">
        <f>SUM(K7:K19)</f>
        <v>207654</v>
      </c>
      <c r="L20" s="27"/>
      <c r="M20" s="28">
        <f>SUM(M7:M19)</f>
        <v>212940</v>
      </c>
      <c r="N20" s="27"/>
      <c r="O20" s="28">
        <f>SUM(O7:O19)</f>
        <v>218843.26</v>
      </c>
      <c r="P20" s="27"/>
      <c r="Q20" s="28">
        <f>SUM(Q7:Q19)</f>
        <v>227656</v>
      </c>
      <c r="R20" s="27"/>
      <c r="S20" s="28">
        <f>SUM(S7:S19)</f>
        <v>274802</v>
      </c>
    </row>
    <row r="21" spans="1:19" ht="12.75" customHeight="1" thickTop="1" x14ac:dyDescent="0.25">
      <c r="A21" s="30"/>
      <c r="B21" s="30"/>
      <c r="C21" s="31"/>
      <c r="D21" s="32"/>
      <c r="E21" s="33"/>
      <c r="F21" s="34"/>
      <c r="G21" s="34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</row>
    <row r="22" spans="1:19" x14ac:dyDescent="0.25">
      <c r="C22" s="23"/>
      <c r="H22" s="37"/>
      <c r="I22" s="38"/>
      <c r="J22" s="37"/>
      <c r="K22" s="38"/>
      <c r="L22" s="37"/>
      <c r="M22" s="38"/>
      <c r="N22" s="37"/>
      <c r="O22" s="38"/>
      <c r="P22" s="37"/>
      <c r="Q22" s="38"/>
      <c r="R22" s="37"/>
      <c r="S22" s="38"/>
    </row>
    <row r="23" spans="1:19" ht="16.5" x14ac:dyDescent="0.3">
      <c r="B23" s="39"/>
      <c r="C23" s="29"/>
      <c r="D23" s="35"/>
      <c r="E23" s="35"/>
      <c r="F23" s="35"/>
      <c r="G23" s="40"/>
      <c r="H23" s="41"/>
      <c r="I23" s="42"/>
      <c r="J23" s="41"/>
      <c r="K23" s="42"/>
      <c r="L23" s="41"/>
      <c r="M23" s="42"/>
      <c r="N23" s="41"/>
      <c r="O23" s="42"/>
      <c r="P23" s="41"/>
      <c r="Q23" s="42"/>
      <c r="R23" s="41"/>
      <c r="S23" s="42"/>
    </row>
    <row r="24" spans="1:19" x14ac:dyDescent="0.25">
      <c r="B24" s="43"/>
      <c r="C24" s="35"/>
      <c r="D24" s="35"/>
      <c r="E24" s="35"/>
      <c r="F24" s="35"/>
      <c r="G24" s="38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</row>
    <row r="25" spans="1:19" x14ac:dyDescent="0.25">
      <c r="C25" s="1" t="s">
        <v>0</v>
      </c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</row>
    <row r="26" spans="1:19" x14ac:dyDescent="0.25">
      <c r="B26" s="36" t="s">
        <v>0</v>
      </c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</row>
    <row r="27" spans="1:19" x14ac:dyDescent="0.25"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</row>
    <row r="28" spans="1:19" x14ac:dyDescent="0.25">
      <c r="B28" s="1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</row>
    <row r="29" spans="1:19" ht="14.25" x14ac:dyDescent="0.3">
      <c r="B29" s="45"/>
      <c r="G29" s="46" t="s">
        <v>0</v>
      </c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</row>
    <row r="31" spans="1:19" x14ac:dyDescent="0.25">
      <c r="B31" s="39"/>
      <c r="C31" s="35"/>
      <c r="D31" s="35"/>
      <c r="E31" s="35"/>
      <c r="F31" s="35"/>
      <c r="G31" s="47"/>
    </row>
    <row r="32" spans="1:19" x14ac:dyDescent="0.25">
      <c r="B32" s="39"/>
      <c r="C32" s="35"/>
      <c r="D32" s="35"/>
      <c r="E32" s="35"/>
      <c r="F32" s="35"/>
      <c r="G32" s="47"/>
    </row>
    <row r="33" spans="2:2" x14ac:dyDescent="0.25">
      <c r="B33" s="1"/>
    </row>
    <row r="34" spans="2:2" x14ac:dyDescent="0.25">
      <c r="B34" s="1"/>
    </row>
    <row r="35" spans="2:2" x14ac:dyDescent="0.25">
      <c r="B35" s="1"/>
    </row>
    <row r="36" spans="2:2" x14ac:dyDescent="0.25">
      <c r="B36" s="1"/>
    </row>
    <row r="37" spans="2:2" x14ac:dyDescent="0.25">
      <c r="B37" s="1"/>
    </row>
    <row r="38" spans="2:2" x14ac:dyDescent="0.25">
      <c r="B38" s="1"/>
    </row>
    <row r="39" spans="2:2" x14ac:dyDescent="0.25">
      <c r="B39" s="1"/>
    </row>
    <row r="40" spans="2:2" x14ac:dyDescent="0.25">
      <c r="B40" s="1"/>
    </row>
    <row r="41" spans="2:2" x14ac:dyDescent="0.25">
      <c r="B41" s="1"/>
    </row>
    <row r="42" spans="2:2" x14ac:dyDescent="0.25">
      <c r="B42" s="1"/>
    </row>
    <row r="43" spans="2:2" ht="14.25" x14ac:dyDescent="0.3">
      <c r="B43" s="48" t="s">
        <v>0</v>
      </c>
    </row>
  </sheetData>
  <customSheetViews>
    <customSheetView guid="{F9BDD4E4-0477-11D3-9BBE-00104B7B564E}" showRuler="0">
      <selection activeCell="F19" sqref="F18:F19"/>
      <pageMargins left="0.1" right="0.1" top="1" bottom="1" header="0.5" footer="0.5"/>
      <pageSetup paperSize="5" scale="90" orientation="landscape" verticalDpi="300" r:id="rId1"/>
      <headerFooter alignWithMargins="0"/>
    </customSheetView>
  </customSheetViews>
  <mergeCells count="8">
    <mergeCell ref="N3:O4"/>
    <mergeCell ref="P3:Q4"/>
    <mergeCell ref="R3:S4"/>
    <mergeCell ref="F4:G4"/>
    <mergeCell ref="B1:G3"/>
    <mergeCell ref="H3:I4"/>
    <mergeCell ref="J3:K4"/>
    <mergeCell ref="L3:M4"/>
  </mergeCells>
  <phoneticPr fontId="0" type="noConversion"/>
  <pageMargins left="0.25" right="0.25" top="0.5" bottom="0.5" header="0.5" footer="0.5"/>
  <pageSetup scale="60" orientation="landscape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Choice One Engineering Corp.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Brittany Clinehens</cp:lastModifiedBy>
  <cp:lastPrinted>2019-12-18T19:06:04Z</cp:lastPrinted>
  <dcterms:created xsi:type="dcterms:W3CDTF">1996-09-03T20:46:08Z</dcterms:created>
  <dcterms:modified xsi:type="dcterms:W3CDTF">2019-12-18T19:06:14Z</dcterms:modified>
</cp:coreProperties>
</file>